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计划表" sheetId="1" r:id="rId1"/>
    <sheet name="企业名单" sheetId="2" r:id="rId2"/>
    <sheet name="企业对接表" sheetId="3" r:id="rId3"/>
    <sheet name="县对接表" sheetId="4" r:id="rId4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<sst xmlns="http://schemas.openxmlformats.org/spreadsheetml/2006/main" count="260" uniqueCount="225">
  <si>
    <t>一级种（万亩）</t>
  </si>
  <si>
    <t>安定区</t>
  </si>
  <si>
    <t>武都区</t>
  </si>
  <si>
    <t>凉州区</t>
  </si>
  <si>
    <t>秦州区</t>
  </si>
  <si>
    <t>宁县</t>
  </si>
  <si>
    <t>二级种（万亩）</t>
  </si>
  <si>
    <t>其中一级种薯（万亩）</t>
  </si>
  <si>
    <t>合计</t>
  </si>
  <si>
    <t>张掖</t>
  </si>
  <si>
    <t>甘州区</t>
  </si>
  <si>
    <t>民乐</t>
  </si>
  <si>
    <t>山丹</t>
  </si>
  <si>
    <t>小计</t>
  </si>
  <si>
    <t>武威</t>
  </si>
  <si>
    <t>凉州区</t>
  </si>
  <si>
    <t>古浪</t>
  </si>
  <si>
    <t>天祝</t>
  </si>
  <si>
    <t>兰州</t>
  </si>
  <si>
    <t>永登</t>
  </si>
  <si>
    <t>榆中</t>
  </si>
  <si>
    <t>皋兰</t>
  </si>
  <si>
    <t>定西</t>
  </si>
  <si>
    <t>安定区</t>
  </si>
  <si>
    <t>通渭</t>
  </si>
  <si>
    <t>陇西</t>
  </si>
  <si>
    <t>渭源</t>
  </si>
  <si>
    <t>岷县</t>
  </si>
  <si>
    <t>漳县</t>
  </si>
  <si>
    <t>临洮</t>
  </si>
  <si>
    <t>平凉</t>
  </si>
  <si>
    <t>崆峒区</t>
  </si>
  <si>
    <t>庄浪</t>
  </si>
  <si>
    <t>泾川</t>
  </si>
  <si>
    <t>静宁</t>
  </si>
  <si>
    <t>灵台</t>
  </si>
  <si>
    <t>华亭</t>
  </si>
  <si>
    <t>庆阳</t>
  </si>
  <si>
    <t>西峰区</t>
  </si>
  <si>
    <t>宁县</t>
  </si>
  <si>
    <t>庆城</t>
  </si>
  <si>
    <t>环县</t>
  </si>
  <si>
    <t>合水</t>
  </si>
  <si>
    <t>华池</t>
  </si>
  <si>
    <t>镇原</t>
  </si>
  <si>
    <t>天水</t>
  </si>
  <si>
    <t>秦州区</t>
  </si>
  <si>
    <t>麦积区</t>
  </si>
  <si>
    <t>甘谷</t>
  </si>
  <si>
    <t>武山</t>
  </si>
  <si>
    <t>秦安</t>
  </si>
  <si>
    <t>清水</t>
  </si>
  <si>
    <t>张家川</t>
  </si>
  <si>
    <t>陇南</t>
  </si>
  <si>
    <t>武都区</t>
  </si>
  <si>
    <t>宕昌</t>
  </si>
  <si>
    <t>礼县</t>
  </si>
  <si>
    <t>西和</t>
  </si>
  <si>
    <t>文县</t>
  </si>
  <si>
    <t>康县</t>
  </si>
  <si>
    <t>徽县</t>
  </si>
  <si>
    <t>白银</t>
  </si>
  <si>
    <t>平川区</t>
  </si>
  <si>
    <t>会宁</t>
  </si>
  <si>
    <t>靖远</t>
  </si>
  <si>
    <t>景泰</t>
  </si>
  <si>
    <t>临夏</t>
  </si>
  <si>
    <t>永靖</t>
  </si>
  <si>
    <t>东乡</t>
  </si>
  <si>
    <t>积石山</t>
  </si>
  <si>
    <t>康乐</t>
  </si>
  <si>
    <t>临夏县</t>
  </si>
  <si>
    <t>广河</t>
  </si>
  <si>
    <t>2014年全省马铃薯脱毒种薯全覆盖工程安排表</t>
  </si>
  <si>
    <t>市、州</t>
  </si>
  <si>
    <t>县、区</t>
  </si>
  <si>
    <t>脱毒种薯推广（万亩）</t>
  </si>
  <si>
    <t>小计</t>
  </si>
  <si>
    <t>原 种（万亩）</t>
  </si>
  <si>
    <t>市</t>
  </si>
  <si>
    <t>县</t>
  </si>
  <si>
    <t>单 位</t>
  </si>
  <si>
    <t>法人</t>
  </si>
  <si>
    <t>电话</t>
  </si>
  <si>
    <t>白银</t>
  </si>
  <si>
    <t>会宁县</t>
  </si>
  <si>
    <t>会宁县天缘齐马铃薯购销专业合作社</t>
  </si>
  <si>
    <t>韩军</t>
  </si>
  <si>
    <t>会宁县宏森马铃薯种植购销专业合作社</t>
  </si>
  <si>
    <t>张项志</t>
  </si>
  <si>
    <t>会宁县六合薯业开发有限公司</t>
  </si>
  <si>
    <t xml:space="preserve">李应发 </t>
  </si>
  <si>
    <t>定西</t>
  </si>
  <si>
    <t>定西德源马铃薯有限公司</t>
  </si>
  <si>
    <t>李福林</t>
  </si>
  <si>
    <t>定西市鑫铃马铃薯专业合作社</t>
  </si>
  <si>
    <t>王菊花</t>
  </si>
  <si>
    <t>定西广馨薯业有限责任公司</t>
  </si>
  <si>
    <t>赵彦</t>
  </si>
  <si>
    <t>定西金麟种业有限责任公司</t>
  </si>
  <si>
    <t>魏耀堂</t>
  </si>
  <si>
    <t>甘肃凯凯农业科技发展股份有限公司</t>
  </si>
  <si>
    <t>李恺</t>
  </si>
  <si>
    <t>定西市甲天下农产品产销专业合作社</t>
  </si>
  <si>
    <t>张维红</t>
  </si>
  <si>
    <t>甘肃爱兰马铃薯种业有限责任公司</t>
  </si>
  <si>
    <t>周爱兰</t>
  </si>
  <si>
    <t>甘肃定西百泉马铃薯有限责任公司</t>
  </si>
  <si>
    <t>何小谦</t>
  </si>
  <si>
    <t>定西市旱作农业科研推广中心</t>
  </si>
  <si>
    <t>刘荣清</t>
  </si>
  <si>
    <t>定西亚青农业科技有限公司</t>
  </si>
  <si>
    <t>孙亚钦</t>
  </si>
  <si>
    <t>定西农夫薯园马铃薯脱毒快繁有限公司</t>
  </si>
  <si>
    <t>刘晓江</t>
  </si>
  <si>
    <t>定西马铃薯研究所</t>
  </si>
  <si>
    <t>李进福</t>
  </si>
  <si>
    <t>定西诚宏马铃薯专业合作社</t>
  </si>
  <si>
    <t>贺雪红</t>
  </si>
  <si>
    <t>0932-8363140</t>
  </si>
  <si>
    <t>陇西县</t>
  </si>
  <si>
    <t>甘肃裕新农牧科技开发有限公司</t>
  </si>
  <si>
    <t>马正昌</t>
  </si>
  <si>
    <t>渭源县</t>
  </si>
  <si>
    <t>甘肃一航薯业科技发展有限责任公司</t>
  </si>
  <si>
    <t>贺春贵</t>
  </si>
  <si>
    <t>渭源县庆丰马铃薯良种专业合作社</t>
  </si>
  <si>
    <t>李刚</t>
  </si>
  <si>
    <t>0932-4482268</t>
  </si>
  <si>
    <t>甘肃田地农业科技有限责任公司</t>
  </si>
  <si>
    <t>李晓梅</t>
  </si>
  <si>
    <t>渭源渭河源马铃薯种业开发有限责任公司</t>
  </si>
  <si>
    <t>魏其新</t>
  </si>
  <si>
    <t>临洮县</t>
  </si>
  <si>
    <t>甘肃大有农业科技有限公司</t>
  </si>
  <si>
    <t>张海</t>
  </si>
  <si>
    <t>甘肃腾胜农产品集团股份有限公司</t>
  </si>
  <si>
    <t>康克归</t>
  </si>
  <si>
    <t>庆阳</t>
  </si>
  <si>
    <t>甘肃垣泰农业科技有限责任公司</t>
  </si>
  <si>
    <t>弥绪明</t>
  </si>
  <si>
    <t>张掖</t>
  </si>
  <si>
    <t>山丹县</t>
  </si>
  <si>
    <t>山丹县富农种业有限责任公司</t>
  </si>
  <si>
    <t>韩康</t>
  </si>
  <si>
    <t>甘肃天润薯业有限责任公司</t>
  </si>
  <si>
    <t>张希林</t>
  </si>
  <si>
    <t>民乐县</t>
  </si>
  <si>
    <t>张掖市绿禾农产品营销有限公司</t>
  </si>
  <si>
    <t>宋复龙</t>
  </si>
  <si>
    <t>甘肃万向德农马铃薯种业有限公司</t>
  </si>
  <si>
    <t>吕楠</t>
  </si>
  <si>
    <t>兰州</t>
  </si>
  <si>
    <t>兰州新区</t>
  </si>
  <si>
    <t>甘肃汇丰现代农业有限公司</t>
  </si>
  <si>
    <t>吴晓琪</t>
  </si>
  <si>
    <t>安宁区</t>
  </si>
  <si>
    <t>甘肃科隆农业有限责任公司</t>
  </si>
  <si>
    <t>王小平</t>
  </si>
  <si>
    <t>0931-7662196</t>
  </si>
  <si>
    <t>红古区</t>
  </si>
  <si>
    <t>兰州陇海园艺有限公司</t>
  </si>
  <si>
    <t>陈立国</t>
  </si>
  <si>
    <t>0931-6262121</t>
  </si>
  <si>
    <t>榆中县</t>
  </si>
  <si>
    <t>兰州颐丰种植有限公司</t>
  </si>
  <si>
    <t>李静华</t>
  </si>
  <si>
    <t>0931-8415115</t>
  </si>
  <si>
    <t>陇南</t>
  </si>
  <si>
    <t>西和县</t>
  </si>
  <si>
    <t>陇南民乐种业科技有限公司</t>
  </si>
  <si>
    <t>郭威成</t>
  </si>
  <si>
    <t>陇南薯为庶农业科技有限公司</t>
  </si>
  <si>
    <t>石元学</t>
  </si>
  <si>
    <t>天水</t>
  </si>
  <si>
    <t>天水三禾农业科技发展有限公司</t>
  </si>
  <si>
    <t>温李强</t>
  </si>
  <si>
    <t>天水种源农业科技发展有限公司</t>
  </si>
  <si>
    <t>韩元成</t>
  </si>
  <si>
    <t>0938-8281129</t>
  </si>
  <si>
    <t>平凉</t>
  </si>
  <si>
    <t>庄浪县</t>
  </si>
  <si>
    <t>庄浪县陇源薯业有限责任公司</t>
  </si>
  <si>
    <t>马强强</t>
  </si>
  <si>
    <t>0933-6621063</t>
  </si>
  <si>
    <t>泾川县</t>
  </si>
  <si>
    <t>泾川县庆丰良种技术推广服务中心</t>
  </si>
  <si>
    <t>许永红</t>
  </si>
  <si>
    <t>0933-5950522</t>
  </si>
  <si>
    <t>武威</t>
  </si>
  <si>
    <t>甘肃陇玉种业科技有限责任公司</t>
  </si>
  <si>
    <t>李有红</t>
  </si>
  <si>
    <t>古浪县</t>
  </si>
  <si>
    <t>甘肃古浪陇源马铃薯产业有限公司</t>
  </si>
  <si>
    <t>杨国兴</t>
  </si>
  <si>
    <t>临夏</t>
  </si>
  <si>
    <t>永靖县</t>
  </si>
  <si>
    <t>永靖县金大地农业科技有限公司</t>
  </si>
  <si>
    <t>李云亚</t>
  </si>
  <si>
    <t>企业名称</t>
  </si>
  <si>
    <t>品种</t>
  </si>
  <si>
    <t>面积（亩）</t>
  </si>
  <si>
    <t>合同价格</t>
  </si>
  <si>
    <t>（元/公斤）</t>
  </si>
  <si>
    <t>目标产量</t>
  </si>
  <si>
    <t>（公斤/亩）</t>
  </si>
  <si>
    <t>原原种供种单位</t>
  </si>
  <si>
    <t>原种基地落实</t>
  </si>
  <si>
    <t>详细地址（村）</t>
  </si>
  <si>
    <t>基地海拔（米）</t>
  </si>
  <si>
    <t>茬口</t>
  </si>
  <si>
    <t>隔离情况</t>
  </si>
  <si>
    <t>备注：企业填报</t>
  </si>
  <si>
    <t>（公斤/亩）</t>
  </si>
  <si>
    <t>县（区）</t>
  </si>
  <si>
    <t>原种生产单位</t>
  </si>
  <si>
    <t>原种生产地点（村）</t>
  </si>
  <si>
    <t>基地是否符合原种生产</t>
  </si>
  <si>
    <t>备注：县（区）填报</t>
  </si>
  <si>
    <t>附表1</t>
  </si>
  <si>
    <r>
      <t>附表2</t>
    </r>
    <r>
      <rPr>
        <b/>
        <sz val="14"/>
        <rFont val="宋体"/>
        <family val="0"/>
      </rPr>
      <t xml:space="preserve">         </t>
    </r>
    <r>
      <rPr>
        <sz val="16"/>
        <rFont val="方正小标宋简体"/>
        <family val="0"/>
      </rPr>
      <t>全省具有马铃薯原种生产资质的企业名单</t>
    </r>
  </si>
  <si>
    <r>
      <t>附表3</t>
    </r>
    <r>
      <rPr>
        <sz val="12"/>
        <rFont val="宋体"/>
        <family val="0"/>
      </rPr>
      <t xml:space="preserve">                         </t>
    </r>
  </si>
  <si>
    <t>原种生产企业对接情况表</t>
  </si>
  <si>
    <r>
      <t>附表4</t>
    </r>
    <r>
      <rPr>
        <sz val="12"/>
        <rFont val="宋体"/>
        <family val="0"/>
      </rPr>
      <t xml:space="preserve">                         </t>
    </r>
  </si>
  <si>
    <t>原种生产县（区）对接情况表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</si>
</sst>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.0_);[Red]\(0.0\)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84" fontId="0" fillId="0" borderId="1" xfId="0" applyNumberForma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186" fontId="0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187" fontId="2" fillId="0" borderId="1" xfId="0" applyNumberFormat="1" applyFont="1" applyBorder="1" applyAlignment="1">
      <alignment horizontal="center" vertical="center" wrapText="1"/>
    </xf>
    <xf numFmtId="187" fontId="0" fillId="0" borderId="1" xfId="0" applyNumberForma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84" fontId="0" fillId="0" borderId="1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10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justify"/>
    </xf>
    <xf numFmtId="0" fontId="1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9.625" style="0" customWidth="1"/>
    <col min="3" max="3" width="9.375" style="0" customWidth="1"/>
    <col min="4" max="4" width="9.50390625" style="14" customWidth="1"/>
    <col min="5" max="5" width="9.375" style="18" customWidth="1"/>
    <col min="6" max="6" width="12.125" style="9" customWidth="1"/>
    <col min="7" max="7" width="13.125" style="9" customWidth="1"/>
    <col min="8" max="8" width="12.25390625" style="0" customWidth="1"/>
  </cols>
  <sheetData>
    <row r="1" spans="1:8" ht="39.75" customHeight="1">
      <c r="A1" s="45" t="s">
        <v>219</v>
      </c>
      <c r="B1" s="46" t="s">
        <v>73</v>
      </c>
      <c r="C1" s="42"/>
      <c r="D1" s="42"/>
      <c r="E1" s="42"/>
      <c r="F1" s="42"/>
      <c r="G1" s="42"/>
      <c r="H1" s="42"/>
    </row>
    <row r="2" spans="1:8" s="4" customFormat="1" ht="55.5" customHeight="1">
      <c r="A2" s="3" t="s">
        <v>74</v>
      </c>
      <c r="B2" s="3" t="s">
        <v>75</v>
      </c>
      <c r="C2" s="3" t="s">
        <v>78</v>
      </c>
      <c r="D2" s="11" t="s">
        <v>0</v>
      </c>
      <c r="E2" s="15" t="s">
        <v>6</v>
      </c>
      <c r="F2" s="6" t="s">
        <v>76</v>
      </c>
      <c r="G2" s="6" t="s">
        <v>7</v>
      </c>
      <c r="H2" s="3" t="s">
        <v>8</v>
      </c>
    </row>
    <row r="3" spans="1:8" ht="14.25">
      <c r="A3" s="43" t="s">
        <v>9</v>
      </c>
      <c r="B3" s="2" t="s">
        <v>10</v>
      </c>
      <c r="C3" s="2">
        <v>0.02</v>
      </c>
      <c r="D3" s="5">
        <v>0.2</v>
      </c>
      <c r="E3" s="16">
        <v>0.045871559633027525</v>
      </c>
      <c r="F3" s="7">
        <v>2</v>
      </c>
      <c r="G3" s="7"/>
      <c r="H3" s="19">
        <f>C3+D3+E3+F3</f>
        <v>2.2658715596330277</v>
      </c>
    </row>
    <row r="4" spans="1:8" ht="14.25">
      <c r="A4" s="43"/>
      <c r="B4" s="2" t="s">
        <v>11</v>
      </c>
      <c r="C4" s="2">
        <v>0.2</v>
      </c>
      <c r="D4" s="5">
        <v>2.21</v>
      </c>
      <c r="E4" s="16">
        <v>0.506880733944954</v>
      </c>
      <c r="F4" s="7">
        <v>20</v>
      </c>
      <c r="G4" s="7">
        <v>8</v>
      </c>
      <c r="H4" s="19">
        <f>C4+D4+E4+F4</f>
        <v>22.916880733944954</v>
      </c>
    </row>
    <row r="5" spans="1:8" ht="14.25">
      <c r="A5" s="43"/>
      <c r="B5" s="2" t="s">
        <v>12</v>
      </c>
      <c r="C5" s="2">
        <v>0.16</v>
      </c>
      <c r="D5" s="5">
        <v>1.95</v>
      </c>
      <c r="E5" s="16">
        <v>0.44724770642201833</v>
      </c>
      <c r="F5" s="7">
        <v>18</v>
      </c>
      <c r="G5" s="7">
        <v>7</v>
      </c>
      <c r="H5" s="19">
        <f>C5+D5+E5+F5</f>
        <v>20.557247706422018</v>
      </c>
    </row>
    <row r="6" spans="1:8" ht="14.25">
      <c r="A6" s="43"/>
      <c r="B6" s="2" t="s">
        <v>13</v>
      </c>
      <c r="C6" s="2">
        <f aca="true" t="shared" si="0" ref="C6:H6">SUM(C3:C5)</f>
        <v>0.38</v>
      </c>
      <c r="D6" s="5">
        <v>4.36</v>
      </c>
      <c r="E6" s="16">
        <v>1</v>
      </c>
      <c r="F6" s="7">
        <v>40</v>
      </c>
      <c r="G6" s="7">
        <f t="shared" si="0"/>
        <v>15</v>
      </c>
      <c r="H6" s="2">
        <f t="shared" si="0"/>
        <v>45.739999999999995</v>
      </c>
    </row>
    <row r="7" spans="1:8" ht="14.25">
      <c r="A7" s="43" t="s">
        <v>14</v>
      </c>
      <c r="B7" s="2" t="s">
        <v>15</v>
      </c>
      <c r="C7" s="2">
        <v>0.1</v>
      </c>
      <c r="D7" s="5">
        <v>0.91</v>
      </c>
      <c r="E7" s="16">
        <v>0.5018382352941175</v>
      </c>
      <c r="F7" s="7">
        <v>12</v>
      </c>
      <c r="G7" s="7">
        <v>4</v>
      </c>
      <c r="H7" s="19">
        <f>C7+D7+E7+F7</f>
        <v>13.511838235294118</v>
      </c>
    </row>
    <row r="8" spans="1:8" ht="14.25">
      <c r="A8" s="43"/>
      <c r="B8" s="2" t="s">
        <v>16</v>
      </c>
      <c r="C8" s="2">
        <v>0.12</v>
      </c>
      <c r="D8" s="5">
        <v>1.11</v>
      </c>
      <c r="E8" s="16">
        <v>0.6121323529411764</v>
      </c>
      <c r="F8" s="7">
        <v>20</v>
      </c>
      <c r="G8" s="7">
        <v>7</v>
      </c>
      <c r="H8" s="19">
        <f>C8+D8+E8+F8</f>
        <v>21.842132352941178</v>
      </c>
    </row>
    <row r="9" spans="1:8" ht="14.25">
      <c r="A9" s="43"/>
      <c r="B9" s="2" t="s">
        <v>17</v>
      </c>
      <c r="C9" s="2">
        <v>0.07</v>
      </c>
      <c r="D9" s="5">
        <v>0.7</v>
      </c>
      <c r="E9" s="16">
        <v>0.3860294117647059</v>
      </c>
      <c r="F9" s="7">
        <v>8</v>
      </c>
      <c r="G9" s="7">
        <f>F9*350/928</f>
        <v>3.0172413793103448</v>
      </c>
      <c r="H9" s="19">
        <f>C9+D9+E9+F9</f>
        <v>9.156029411764706</v>
      </c>
    </row>
    <row r="10" spans="1:8" ht="14.25">
      <c r="A10" s="43"/>
      <c r="B10" s="2" t="s">
        <v>13</v>
      </c>
      <c r="C10" s="2">
        <f aca="true" t="shared" si="1" ref="C10:H10">SUM(C7:C9)</f>
        <v>0.29000000000000004</v>
      </c>
      <c r="D10" s="5">
        <v>2.72</v>
      </c>
      <c r="E10" s="16">
        <v>1.5</v>
      </c>
      <c r="F10" s="7">
        <v>40</v>
      </c>
      <c r="G10" s="10">
        <f t="shared" si="1"/>
        <v>14.017241379310345</v>
      </c>
      <c r="H10" s="2">
        <f t="shared" si="1"/>
        <v>44.510000000000005</v>
      </c>
    </row>
    <row r="11" spans="1:8" ht="14.25">
      <c r="A11" s="43" t="s">
        <v>18</v>
      </c>
      <c r="B11" s="2" t="s">
        <v>19</v>
      </c>
      <c r="C11" s="2">
        <v>0.14</v>
      </c>
      <c r="D11" s="5">
        <v>1.4</v>
      </c>
      <c r="E11" s="16">
        <v>0.9824561403508772</v>
      </c>
      <c r="F11" s="20">
        <v>21</v>
      </c>
      <c r="G11" s="7">
        <v>7</v>
      </c>
      <c r="H11" s="19">
        <f>C11+D11+E11+F11</f>
        <v>23.522456140350876</v>
      </c>
    </row>
    <row r="12" spans="1:8" ht="14.25">
      <c r="A12" s="43"/>
      <c r="B12" s="2" t="s">
        <v>20</v>
      </c>
      <c r="C12" s="2">
        <v>0.14</v>
      </c>
      <c r="D12" s="5">
        <v>1.15</v>
      </c>
      <c r="E12" s="16">
        <v>0.8070175438596492</v>
      </c>
      <c r="F12" s="20">
        <v>20</v>
      </c>
      <c r="G12" s="7">
        <v>7</v>
      </c>
      <c r="H12" s="19">
        <f>C12+D12+E12+F12</f>
        <v>22.09701754385965</v>
      </c>
    </row>
    <row r="13" spans="1:8" ht="14.25">
      <c r="A13" s="43"/>
      <c r="B13" s="2" t="s">
        <v>21</v>
      </c>
      <c r="C13" s="2">
        <v>0.03</v>
      </c>
      <c r="D13" s="5">
        <v>0.3</v>
      </c>
      <c r="E13" s="16">
        <v>0.21052631578947367</v>
      </c>
      <c r="F13" s="20">
        <v>4</v>
      </c>
      <c r="G13" s="7">
        <v>1</v>
      </c>
      <c r="H13" s="19">
        <f>C13+D13+E13+F13</f>
        <v>4.5405263157894735</v>
      </c>
    </row>
    <row r="14" spans="1:8" ht="14.25">
      <c r="A14" s="43"/>
      <c r="B14" s="2" t="s">
        <v>13</v>
      </c>
      <c r="C14" s="2">
        <f aca="true" t="shared" si="2" ref="C14:H14">SUM(C11:C13)</f>
        <v>0.31000000000000005</v>
      </c>
      <c r="D14" s="5">
        <v>2.85</v>
      </c>
      <c r="E14" s="16">
        <v>2</v>
      </c>
      <c r="F14" s="7">
        <v>45</v>
      </c>
      <c r="G14" s="7">
        <f t="shared" si="2"/>
        <v>15</v>
      </c>
      <c r="H14" s="2">
        <f t="shared" si="2"/>
        <v>50.16</v>
      </c>
    </row>
    <row r="15" spans="1:8" ht="14.25">
      <c r="A15" s="43" t="s">
        <v>22</v>
      </c>
      <c r="B15" s="2" t="s">
        <v>23</v>
      </c>
      <c r="C15" s="2">
        <v>0.6</v>
      </c>
      <c r="D15" s="5">
        <v>6</v>
      </c>
      <c r="E15" s="16">
        <v>2.8301886792452833</v>
      </c>
      <c r="F15" s="7">
        <v>86</v>
      </c>
      <c r="G15" s="7">
        <v>65</v>
      </c>
      <c r="H15" s="19">
        <f>C15+D15+E15+F15</f>
        <v>95.43018867924528</v>
      </c>
    </row>
    <row r="16" spans="1:8" ht="14.25">
      <c r="A16" s="43"/>
      <c r="B16" s="2" t="s">
        <v>24</v>
      </c>
      <c r="C16" s="2">
        <v>0.3</v>
      </c>
      <c r="D16" s="5">
        <v>3</v>
      </c>
      <c r="E16" s="16">
        <v>1.4150943396226416</v>
      </c>
      <c r="F16" s="7">
        <v>37</v>
      </c>
      <c r="G16" s="7">
        <v>20</v>
      </c>
      <c r="H16" s="19">
        <f aca="true" t="shared" si="3" ref="H16:H21">C16+D16+E16+F16</f>
        <v>41.71509433962264</v>
      </c>
    </row>
    <row r="17" spans="1:8" ht="14.25">
      <c r="A17" s="43"/>
      <c r="B17" s="2" t="s">
        <v>25</v>
      </c>
      <c r="C17" s="2">
        <v>0.3</v>
      </c>
      <c r="D17" s="5">
        <v>3.5</v>
      </c>
      <c r="E17" s="16">
        <v>1.650943396226415</v>
      </c>
      <c r="F17" s="7">
        <v>44</v>
      </c>
      <c r="G17" s="7">
        <v>25</v>
      </c>
      <c r="H17" s="19">
        <f t="shared" si="3"/>
        <v>49.450943396226414</v>
      </c>
    </row>
    <row r="18" spans="1:8" ht="14.25">
      <c r="A18" s="43"/>
      <c r="B18" s="2" t="s">
        <v>26</v>
      </c>
      <c r="C18" s="2">
        <v>0.24</v>
      </c>
      <c r="D18" s="5">
        <v>3</v>
      </c>
      <c r="E18" s="16">
        <v>1.4150943396226416</v>
      </c>
      <c r="F18" s="7">
        <v>39</v>
      </c>
      <c r="G18" s="7">
        <v>25</v>
      </c>
      <c r="H18" s="19">
        <f t="shared" si="3"/>
        <v>43.65509433962264</v>
      </c>
    </row>
    <row r="19" spans="1:8" ht="14.25">
      <c r="A19" s="43"/>
      <c r="B19" s="2" t="s">
        <v>27</v>
      </c>
      <c r="C19" s="2">
        <v>0.18</v>
      </c>
      <c r="D19" s="5">
        <v>1.8</v>
      </c>
      <c r="E19" s="16">
        <v>0.8490566037735849</v>
      </c>
      <c r="F19" s="7">
        <v>30</v>
      </c>
      <c r="G19" s="7">
        <v>10</v>
      </c>
      <c r="H19" s="19">
        <f t="shared" si="3"/>
        <v>32.82905660377359</v>
      </c>
    </row>
    <row r="20" spans="1:8" ht="14.25">
      <c r="A20" s="43"/>
      <c r="B20" s="2" t="s">
        <v>28</v>
      </c>
      <c r="C20" s="2">
        <v>0.06</v>
      </c>
      <c r="D20" s="5">
        <v>0.6</v>
      </c>
      <c r="E20" s="16">
        <v>0.2830188679245283</v>
      </c>
      <c r="F20" s="7">
        <v>9</v>
      </c>
      <c r="G20" s="7">
        <v>3</v>
      </c>
      <c r="H20" s="19">
        <f t="shared" si="3"/>
        <v>9.943018867924529</v>
      </c>
    </row>
    <row r="21" spans="1:8" ht="14.25">
      <c r="A21" s="43"/>
      <c r="B21" s="2" t="s">
        <v>29</v>
      </c>
      <c r="C21" s="2">
        <v>0.36</v>
      </c>
      <c r="D21" s="5">
        <v>3.3</v>
      </c>
      <c r="E21" s="16">
        <v>1.5566037735849056</v>
      </c>
      <c r="F21" s="7">
        <v>60</v>
      </c>
      <c r="G21" s="7">
        <v>32</v>
      </c>
      <c r="H21" s="19">
        <f t="shared" si="3"/>
        <v>65.21660377358491</v>
      </c>
    </row>
    <row r="22" spans="1:8" ht="14.25">
      <c r="A22" s="43"/>
      <c r="B22" s="2" t="s">
        <v>13</v>
      </c>
      <c r="C22" s="2">
        <f aca="true" t="shared" si="4" ref="C22:H22">SUM(C15:C21)</f>
        <v>2.04</v>
      </c>
      <c r="D22" s="5">
        <v>21.2</v>
      </c>
      <c r="E22" s="16">
        <v>10</v>
      </c>
      <c r="F22" s="7">
        <v>305</v>
      </c>
      <c r="G22" s="7">
        <f t="shared" si="4"/>
        <v>180</v>
      </c>
      <c r="H22" s="2">
        <f t="shared" si="4"/>
        <v>338.24</v>
      </c>
    </row>
    <row r="23" spans="1:8" ht="14.25">
      <c r="A23" s="43" t="s">
        <v>30</v>
      </c>
      <c r="B23" s="2" t="s">
        <v>31</v>
      </c>
      <c r="C23" s="2">
        <v>0.045</v>
      </c>
      <c r="D23" s="5">
        <v>0.45</v>
      </c>
      <c r="E23" s="16">
        <v>0.2716297786720322</v>
      </c>
      <c r="F23" s="7">
        <v>8</v>
      </c>
      <c r="G23" s="7"/>
      <c r="H23" s="19">
        <f aca="true" t="shared" si="5" ref="H23:H28">C23+D23+E23+F23</f>
        <v>8.766629778672032</v>
      </c>
    </row>
    <row r="24" spans="1:8" ht="14.25">
      <c r="A24" s="43"/>
      <c r="B24" s="2" t="s">
        <v>32</v>
      </c>
      <c r="C24" s="2">
        <v>0.2</v>
      </c>
      <c r="D24" s="5">
        <v>1.7</v>
      </c>
      <c r="E24" s="16">
        <v>1.0261569416498995</v>
      </c>
      <c r="F24" s="7">
        <v>27</v>
      </c>
      <c r="G24" s="7">
        <v>8</v>
      </c>
      <c r="H24" s="19">
        <f t="shared" si="5"/>
        <v>29.9261569416499</v>
      </c>
    </row>
    <row r="25" spans="1:8" ht="14.25">
      <c r="A25" s="43"/>
      <c r="B25" s="2" t="s">
        <v>33</v>
      </c>
      <c r="C25" s="2">
        <v>0.02</v>
      </c>
      <c r="D25" s="5">
        <v>0.2</v>
      </c>
      <c r="E25" s="16">
        <v>0.12072434607645878</v>
      </c>
      <c r="F25" s="7">
        <v>5</v>
      </c>
      <c r="G25" s="7">
        <v>1</v>
      </c>
      <c r="H25" s="19">
        <f t="shared" si="5"/>
        <v>5.340724346076459</v>
      </c>
    </row>
    <row r="26" spans="1:8" ht="14.25">
      <c r="A26" s="43"/>
      <c r="B26" s="2" t="s">
        <v>34</v>
      </c>
      <c r="C26" s="2">
        <v>0.2</v>
      </c>
      <c r="D26" s="5">
        <v>2.27</v>
      </c>
      <c r="E26" s="16">
        <v>1.370221327967807</v>
      </c>
      <c r="F26" s="7">
        <v>33</v>
      </c>
      <c r="G26" s="7">
        <v>6</v>
      </c>
      <c r="H26" s="19">
        <f t="shared" si="5"/>
        <v>36.84022132796781</v>
      </c>
    </row>
    <row r="27" spans="1:8" ht="14.25">
      <c r="A27" s="43"/>
      <c r="B27" s="2" t="s">
        <v>35</v>
      </c>
      <c r="C27" s="2">
        <v>0.02</v>
      </c>
      <c r="D27" s="5">
        <v>0.2</v>
      </c>
      <c r="E27" s="16">
        <v>0.12072434607645878</v>
      </c>
      <c r="F27" s="7">
        <v>1</v>
      </c>
      <c r="G27" s="7"/>
      <c r="H27" s="19">
        <f t="shared" si="5"/>
        <v>1.3407243460764589</v>
      </c>
    </row>
    <row r="28" spans="1:8" ht="14.25">
      <c r="A28" s="43"/>
      <c r="B28" s="2" t="s">
        <v>36</v>
      </c>
      <c r="C28" s="2">
        <v>0.015</v>
      </c>
      <c r="D28" s="5">
        <v>0.15</v>
      </c>
      <c r="E28" s="16">
        <v>0.09054325955734406</v>
      </c>
      <c r="F28" s="7">
        <v>1</v>
      </c>
      <c r="G28" s="7"/>
      <c r="H28" s="19">
        <f t="shared" si="5"/>
        <v>1.255543259557344</v>
      </c>
    </row>
    <row r="29" spans="1:8" ht="14.25">
      <c r="A29" s="43"/>
      <c r="B29" s="2" t="s">
        <v>13</v>
      </c>
      <c r="C29" s="2">
        <f aca="true" t="shared" si="6" ref="C29:H29">SUM(C23:C28)</f>
        <v>0.5</v>
      </c>
      <c r="D29" s="5">
        <v>4.97</v>
      </c>
      <c r="E29" s="16">
        <v>3</v>
      </c>
      <c r="F29" s="7">
        <v>75</v>
      </c>
      <c r="G29" s="7">
        <f t="shared" si="6"/>
        <v>15</v>
      </c>
      <c r="H29" s="2">
        <f t="shared" si="6"/>
        <v>83.47</v>
      </c>
    </row>
    <row r="30" spans="1:8" ht="14.25">
      <c r="A30" s="43" t="s">
        <v>37</v>
      </c>
      <c r="B30" s="2" t="s">
        <v>38</v>
      </c>
      <c r="C30" s="2">
        <v>0.02</v>
      </c>
      <c r="D30" s="5">
        <v>0.24</v>
      </c>
      <c r="E30" s="16">
        <v>0.28402366863905326</v>
      </c>
      <c r="F30" s="7">
        <v>5</v>
      </c>
      <c r="G30" s="7">
        <v>2</v>
      </c>
      <c r="H30" s="19">
        <f>C30+D30+E30+F30</f>
        <v>5.544023668639054</v>
      </c>
    </row>
    <row r="31" spans="1:8" ht="14.25">
      <c r="A31" s="43"/>
      <c r="B31" s="2" t="s">
        <v>39</v>
      </c>
      <c r="C31" s="2">
        <v>0.04</v>
      </c>
      <c r="D31" s="5">
        <v>0.4</v>
      </c>
      <c r="E31" s="16">
        <v>0.4733727810650888</v>
      </c>
      <c r="F31" s="7">
        <v>6</v>
      </c>
      <c r="G31" s="7">
        <v>3</v>
      </c>
      <c r="H31" s="19">
        <f aca="true" t="shared" si="7" ref="H31:H36">C31+D31+E31+F31</f>
        <v>6.913372781065089</v>
      </c>
    </row>
    <row r="32" spans="1:8" ht="14.25">
      <c r="A32" s="43"/>
      <c r="B32" s="2" t="s">
        <v>40</v>
      </c>
      <c r="C32" s="44">
        <v>0.033</v>
      </c>
      <c r="D32" s="5">
        <v>0.34</v>
      </c>
      <c r="E32" s="16">
        <v>0.4023668639053255</v>
      </c>
      <c r="F32" s="7">
        <v>6</v>
      </c>
      <c r="G32" s="7">
        <v>2</v>
      </c>
      <c r="H32" s="19">
        <f t="shared" si="7"/>
        <v>6.775366863905326</v>
      </c>
    </row>
    <row r="33" spans="1:8" ht="14.25">
      <c r="A33" s="43"/>
      <c r="B33" s="2" t="s">
        <v>41</v>
      </c>
      <c r="C33" s="2">
        <v>0.13</v>
      </c>
      <c r="D33" s="5">
        <v>1.22</v>
      </c>
      <c r="E33" s="16">
        <v>1.4437869822485208</v>
      </c>
      <c r="F33" s="7">
        <v>18</v>
      </c>
      <c r="G33" s="7">
        <v>5</v>
      </c>
      <c r="H33" s="19">
        <f t="shared" si="7"/>
        <v>20.79378698224852</v>
      </c>
    </row>
    <row r="34" spans="1:8" ht="14.25">
      <c r="A34" s="43"/>
      <c r="B34" s="2" t="s">
        <v>42</v>
      </c>
      <c r="C34" s="2">
        <v>0.018</v>
      </c>
      <c r="D34" s="5">
        <v>0.18</v>
      </c>
      <c r="E34" s="16">
        <v>0.21301775147928995</v>
      </c>
      <c r="F34" s="7">
        <v>5</v>
      </c>
      <c r="G34" s="7"/>
      <c r="H34" s="19">
        <f t="shared" si="7"/>
        <v>5.41101775147929</v>
      </c>
    </row>
    <row r="35" spans="1:8" ht="14.25">
      <c r="A35" s="43"/>
      <c r="B35" s="2" t="s">
        <v>43</v>
      </c>
      <c r="C35" s="2">
        <v>0.059</v>
      </c>
      <c r="D35" s="5">
        <v>0.5</v>
      </c>
      <c r="E35" s="16">
        <v>0.591715976331361</v>
      </c>
      <c r="F35" s="7">
        <v>16</v>
      </c>
      <c r="G35" s="7">
        <v>1</v>
      </c>
      <c r="H35" s="19">
        <f t="shared" si="7"/>
        <v>17.150715976331362</v>
      </c>
    </row>
    <row r="36" spans="1:8" ht="14.25">
      <c r="A36" s="43"/>
      <c r="B36" s="2" t="s">
        <v>44</v>
      </c>
      <c r="C36" s="2">
        <v>0.05</v>
      </c>
      <c r="D36" s="5">
        <v>0.5</v>
      </c>
      <c r="E36" s="16">
        <v>0.591715976331361</v>
      </c>
      <c r="F36" s="7">
        <v>9</v>
      </c>
      <c r="G36" s="7">
        <v>2</v>
      </c>
      <c r="H36" s="19">
        <f t="shared" si="7"/>
        <v>10.141715976331362</v>
      </c>
    </row>
    <row r="37" spans="1:8" ht="14.25">
      <c r="A37" s="43"/>
      <c r="B37" s="2" t="s">
        <v>13</v>
      </c>
      <c r="C37" s="2">
        <f aca="true" t="shared" si="8" ref="C37:H37">SUM(C30:C36)</f>
        <v>0.35</v>
      </c>
      <c r="D37" s="5">
        <v>3.38</v>
      </c>
      <c r="E37" s="16">
        <v>4</v>
      </c>
      <c r="F37" s="7">
        <v>65</v>
      </c>
      <c r="G37" s="7">
        <f t="shared" si="8"/>
        <v>15</v>
      </c>
      <c r="H37" s="2">
        <f t="shared" si="8"/>
        <v>72.73</v>
      </c>
    </row>
    <row r="38" spans="1:8" ht="14.25">
      <c r="A38" s="43" t="s">
        <v>45</v>
      </c>
      <c r="B38" s="2" t="s">
        <v>46</v>
      </c>
      <c r="C38" s="2">
        <v>0.06</v>
      </c>
      <c r="D38" s="5">
        <v>0.55</v>
      </c>
      <c r="E38" s="16">
        <v>0.636842105263158</v>
      </c>
      <c r="F38" s="7">
        <v>11</v>
      </c>
      <c r="G38" s="7">
        <v>4</v>
      </c>
      <c r="H38" s="19">
        <f>C38+D38+E38+F38</f>
        <v>12.246842105263159</v>
      </c>
    </row>
    <row r="39" spans="1:8" ht="14.25">
      <c r="A39" s="43"/>
      <c r="B39" s="2" t="s">
        <v>47</v>
      </c>
      <c r="C39" s="2">
        <v>0.02</v>
      </c>
      <c r="D39" s="5">
        <v>0.3</v>
      </c>
      <c r="E39" s="16">
        <v>0.34736842105263155</v>
      </c>
      <c r="F39" s="7">
        <v>5</v>
      </c>
      <c r="G39" s="7">
        <v>2</v>
      </c>
      <c r="H39" s="19">
        <f aca="true" t="shared" si="9" ref="H39:H44">C39+D39+E39+F39</f>
        <v>5.667368421052632</v>
      </c>
    </row>
    <row r="40" spans="1:8" ht="14.25">
      <c r="A40" s="43"/>
      <c r="B40" s="2" t="s">
        <v>48</v>
      </c>
      <c r="C40" s="2">
        <v>0.1</v>
      </c>
      <c r="D40" s="5">
        <v>0.8</v>
      </c>
      <c r="E40" s="16">
        <v>0.9263157894736843</v>
      </c>
      <c r="F40" s="7">
        <v>17</v>
      </c>
      <c r="G40" s="7">
        <v>6</v>
      </c>
      <c r="H40" s="19">
        <f t="shared" si="9"/>
        <v>18.826315789473686</v>
      </c>
    </row>
    <row r="41" spans="1:8" ht="14.25">
      <c r="A41" s="43"/>
      <c r="B41" s="2" t="s">
        <v>49</v>
      </c>
      <c r="C41" s="2">
        <v>0.12</v>
      </c>
      <c r="D41" s="5">
        <v>1.1</v>
      </c>
      <c r="E41" s="16">
        <v>1.273684210526316</v>
      </c>
      <c r="F41" s="7">
        <v>22</v>
      </c>
      <c r="G41" s="7">
        <v>10</v>
      </c>
      <c r="H41" s="19">
        <f t="shared" si="9"/>
        <v>24.493684210526318</v>
      </c>
    </row>
    <row r="42" spans="1:8" ht="14.25">
      <c r="A42" s="43"/>
      <c r="B42" s="2" t="s">
        <v>50</v>
      </c>
      <c r="C42" s="2">
        <v>0.1</v>
      </c>
      <c r="D42" s="5">
        <v>1</v>
      </c>
      <c r="E42" s="16">
        <v>1.1578947368421053</v>
      </c>
      <c r="F42" s="7">
        <v>18</v>
      </c>
      <c r="G42" s="7">
        <v>6</v>
      </c>
      <c r="H42" s="19">
        <f t="shared" si="9"/>
        <v>20.257894736842104</v>
      </c>
    </row>
    <row r="43" spans="1:8" ht="14.25">
      <c r="A43" s="43"/>
      <c r="B43" s="2" t="s">
        <v>51</v>
      </c>
      <c r="C43" s="2">
        <v>0.06</v>
      </c>
      <c r="D43" s="5">
        <v>0.5</v>
      </c>
      <c r="E43" s="16">
        <v>0.5789473684210527</v>
      </c>
      <c r="F43" s="7">
        <v>10</v>
      </c>
      <c r="G43" s="7">
        <v>3</v>
      </c>
      <c r="H43" s="19">
        <f t="shared" si="9"/>
        <v>11.138947368421054</v>
      </c>
    </row>
    <row r="44" spans="1:8" ht="14.25">
      <c r="A44" s="43"/>
      <c r="B44" s="2" t="s">
        <v>52</v>
      </c>
      <c r="C44" s="2">
        <v>0.05</v>
      </c>
      <c r="D44" s="5">
        <v>0.5</v>
      </c>
      <c r="E44" s="16">
        <v>0.5789473684210527</v>
      </c>
      <c r="F44" s="7">
        <v>9</v>
      </c>
      <c r="G44" s="7">
        <v>4</v>
      </c>
      <c r="H44" s="19">
        <f t="shared" si="9"/>
        <v>10.128947368421052</v>
      </c>
    </row>
    <row r="45" spans="1:8" ht="14.25">
      <c r="A45" s="43"/>
      <c r="B45" s="2" t="s">
        <v>13</v>
      </c>
      <c r="C45" s="2">
        <f aca="true" t="shared" si="10" ref="C45:H45">SUM(C38:C44)</f>
        <v>0.51</v>
      </c>
      <c r="D45" s="5">
        <v>4.75</v>
      </c>
      <c r="E45" s="16">
        <v>5.5</v>
      </c>
      <c r="F45" s="7">
        <v>92</v>
      </c>
      <c r="G45" s="7">
        <f t="shared" si="10"/>
        <v>35</v>
      </c>
      <c r="H45" s="2">
        <f t="shared" si="10"/>
        <v>102.76</v>
      </c>
    </row>
    <row r="46" spans="1:8" ht="14.25">
      <c r="A46" s="43" t="s">
        <v>53</v>
      </c>
      <c r="B46" s="2" t="s">
        <v>54</v>
      </c>
      <c r="C46" s="2">
        <v>0.15</v>
      </c>
      <c r="D46" s="12">
        <v>1.5</v>
      </c>
      <c r="E46" s="16">
        <v>1.8103448275862069</v>
      </c>
      <c r="F46" s="7">
        <v>25</v>
      </c>
      <c r="G46" s="7">
        <v>6</v>
      </c>
      <c r="H46" s="19">
        <f>C46+D46+E46+F46</f>
        <v>28.460344827586205</v>
      </c>
    </row>
    <row r="47" spans="1:8" ht="14.25">
      <c r="A47" s="43"/>
      <c r="B47" s="2" t="s">
        <v>55</v>
      </c>
      <c r="C47" s="2">
        <v>0.15</v>
      </c>
      <c r="D47" s="12">
        <v>1</v>
      </c>
      <c r="E47" s="16">
        <v>1.206896551724138</v>
      </c>
      <c r="F47" s="7">
        <v>12</v>
      </c>
      <c r="G47" s="7">
        <v>1</v>
      </c>
      <c r="H47" s="19">
        <f aca="true" t="shared" si="11" ref="H47:H52">C47+D47+E47+F47</f>
        <v>14.356896551724137</v>
      </c>
    </row>
    <row r="48" spans="1:8" ht="14.25">
      <c r="A48" s="43"/>
      <c r="B48" s="2" t="s">
        <v>56</v>
      </c>
      <c r="C48" s="2">
        <v>0.1</v>
      </c>
      <c r="D48" s="12">
        <v>1</v>
      </c>
      <c r="E48" s="16">
        <v>1.206896551724138</v>
      </c>
      <c r="F48" s="7">
        <v>30</v>
      </c>
      <c r="G48" s="7">
        <v>5</v>
      </c>
      <c r="H48" s="19">
        <f t="shared" si="11"/>
        <v>32.30689655172414</v>
      </c>
    </row>
    <row r="49" spans="1:8" ht="14.25">
      <c r="A49" s="43"/>
      <c r="B49" s="2" t="s">
        <v>57</v>
      </c>
      <c r="C49" s="2">
        <v>0.12</v>
      </c>
      <c r="D49" s="12">
        <v>1</v>
      </c>
      <c r="E49" s="16">
        <v>1.206896551724138</v>
      </c>
      <c r="F49" s="7">
        <v>33</v>
      </c>
      <c r="G49" s="7">
        <v>7</v>
      </c>
      <c r="H49" s="19">
        <f t="shared" si="11"/>
        <v>35.32689655172414</v>
      </c>
    </row>
    <row r="50" spans="1:8" ht="14.25">
      <c r="A50" s="43"/>
      <c r="B50" s="2" t="s">
        <v>58</v>
      </c>
      <c r="C50" s="2">
        <v>0.06</v>
      </c>
      <c r="D50" s="12">
        <v>0.5</v>
      </c>
      <c r="E50" s="16">
        <v>0.603448275862069</v>
      </c>
      <c r="F50" s="7">
        <v>7</v>
      </c>
      <c r="G50" s="7">
        <v>1</v>
      </c>
      <c r="H50" s="19">
        <f t="shared" si="11"/>
        <v>8.16344827586207</v>
      </c>
    </row>
    <row r="51" spans="1:8" ht="14.25">
      <c r="A51" s="43"/>
      <c r="B51" s="2" t="s">
        <v>59</v>
      </c>
      <c r="C51" s="2">
        <v>0.04</v>
      </c>
      <c r="D51" s="12">
        <v>0.5</v>
      </c>
      <c r="E51" s="16">
        <v>0.603448275862069</v>
      </c>
      <c r="F51" s="7">
        <v>6</v>
      </c>
      <c r="G51" s="7">
        <v>1</v>
      </c>
      <c r="H51" s="19">
        <f t="shared" si="11"/>
        <v>7.1434482758620685</v>
      </c>
    </row>
    <row r="52" spans="1:8" ht="14.25">
      <c r="A52" s="43"/>
      <c r="B52" s="2" t="s">
        <v>60</v>
      </c>
      <c r="C52" s="2">
        <v>0.02</v>
      </c>
      <c r="D52" s="12">
        <v>0.3</v>
      </c>
      <c r="E52" s="16">
        <v>0.3620689655172414</v>
      </c>
      <c r="F52" s="7">
        <v>4</v>
      </c>
      <c r="G52" s="7"/>
      <c r="H52" s="19">
        <f t="shared" si="11"/>
        <v>4.682068965517241</v>
      </c>
    </row>
    <row r="53" spans="1:8" ht="14.25">
      <c r="A53" s="43"/>
      <c r="B53" s="2" t="s">
        <v>13</v>
      </c>
      <c r="C53" s="2">
        <f aca="true" t="shared" si="12" ref="C53:H53">SUM(C46:C52)</f>
        <v>0.6400000000000001</v>
      </c>
      <c r="D53" s="5">
        <v>5.8</v>
      </c>
      <c r="E53" s="16">
        <v>7</v>
      </c>
      <c r="F53" s="7">
        <v>117</v>
      </c>
      <c r="G53" s="7">
        <f t="shared" si="12"/>
        <v>21</v>
      </c>
      <c r="H53" s="2">
        <f t="shared" si="12"/>
        <v>130.44</v>
      </c>
    </row>
    <row r="54" spans="1:8" ht="14.25">
      <c r="A54" s="43" t="s">
        <v>61</v>
      </c>
      <c r="B54" s="2" t="s">
        <v>62</v>
      </c>
      <c r="C54" s="2">
        <v>0.03</v>
      </c>
      <c r="D54" s="12">
        <v>0.3</v>
      </c>
      <c r="E54" s="16">
        <v>0.21880064829821716</v>
      </c>
      <c r="F54" s="7">
        <v>5</v>
      </c>
      <c r="G54" s="7">
        <v>1</v>
      </c>
      <c r="H54" s="19">
        <f>C54+D54+E54+F54</f>
        <v>5.548800648298217</v>
      </c>
    </row>
    <row r="55" spans="1:8" ht="14.25">
      <c r="A55" s="43"/>
      <c r="B55" s="2" t="s">
        <v>63</v>
      </c>
      <c r="C55" s="2">
        <v>0.48</v>
      </c>
      <c r="D55" s="12">
        <v>4.64</v>
      </c>
      <c r="E55" s="16">
        <v>3.384116693679093</v>
      </c>
      <c r="F55" s="20">
        <v>77</v>
      </c>
      <c r="G55" s="7">
        <v>20</v>
      </c>
      <c r="H55" s="19">
        <f>C55+D55+E55+F55</f>
        <v>85.5041166936791</v>
      </c>
    </row>
    <row r="56" spans="1:8" ht="14.25">
      <c r="A56" s="43"/>
      <c r="B56" s="2" t="s">
        <v>64</v>
      </c>
      <c r="C56" s="2">
        <v>0.1</v>
      </c>
      <c r="D56" s="12">
        <v>1.03</v>
      </c>
      <c r="E56" s="16">
        <v>0.7512155591572123</v>
      </c>
      <c r="F56" s="20">
        <v>13</v>
      </c>
      <c r="G56" s="7">
        <v>4</v>
      </c>
      <c r="H56" s="19">
        <f>C56+D56+E56+F56</f>
        <v>14.881215559157212</v>
      </c>
    </row>
    <row r="57" spans="1:8" ht="14.25">
      <c r="A57" s="43"/>
      <c r="B57" s="2" t="s">
        <v>65</v>
      </c>
      <c r="C57" s="2">
        <v>0.03</v>
      </c>
      <c r="D57" s="12">
        <v>0.2</v>
      </c>
      <c r="E57" s="16">
        <v>0.14586709886547813</v>
      </c>
      <c r="F57" s="7">
        <v>4</v>
      </c>
      <c r="G57" s="7"/>
      <c r="H57" s="19">
        <f>C57+D57+E57+F57</f>
        <v>4.375867098865478</v>
      </c>
    </row>
    <row r="58" spans="1:8" ht="14.25">
      <c r="A58" s="43"/>
      <c r="B58" s="2" t="s">
        <v>13</v>
      </c>
      <c r="C58" s="2">
        <f aca="true" t="shared" si="13" ref="C58:H58">SUM(C54:C57)</f>
        <v>0.64</v>
      </c>
      <c r="D58" s="5">
        <v>6.17</v>
      </c>
      <c r="E58" s="16">
        <v>4.5</v>
      </c>
      <c r="F58" s="7">
        <v>99</v>
      </c>
      <c r="G58" s="7">
        <f t="shared" si="13"/>
        <v>25</v>
      </c>
      <c r="H58" s="2">
        <f t="shared" si="13"/>
        <v>110.31</v>
      </c>
    </row>
    <row r="59" spans="1:8" ht="14.25">
      <c r="A59" s="43" t="s">
        <v>66</v>
      </c>
      <c r="B59" s="2" t="s">
        <v>67</v>
      </c>
      <c r="C59" s="2">
        <v>0.1</v>
      </c>
      <c r="D59" s="5">
        <v>0.86</v>
      </c>
      <c r="E59" s="16">
        <v>0.33947368421052626</v>
      </c>
      <c r="F59" s="7">
        <v>7</v>
      </c>
      <c r="G59" s="7">
        <v>4</v>
      </c>
      <c r="H59" s="19">
        <f aca="true" t="shared" si="14" ref="H59:H64">C59+D59+E59+F59</f>
        <v>8.299473684210525</v>
      </c>
    </row>
    <row r="60" spans="1:8" ht="14.25">
      <c r="A60" s="43"/>
      <c r="B60" s="2" t="s">
        <v>68</v>
      </c>
      <c r="C60" s="2">
        <v>0.12</v>
      </c>
      <c r="D60" s="5">
        <v>1.64</v>
      </c>
      <c r="E60" s="16">
        <v>0.6473684210526316</v>
      </c>
      <c r="F60" s="7">
        <v>23</v>
      </c>
      <c r="G60" s="7">
        <v>8</v>
      </c>
      <c r="H60" s="19">
        <f t="shared" si="14"/>
        <v>25.40736842105263</v>
      </c>
    </row>
    <row r="61" spans="1:8" ht="14.25">
      <c r="A61" s="43"/>
      <c r="B61" s="2" t="s">
        <v>69</v>
      </c>
      <c r="C61" s="2">
        <v>0.06</v>
      </c>
      <c r="D61" s="5">
        <v>0.55</v>
      </c>
      <c r="E61" s="16">
        <v>0.21710526315789477</v>
      </c>
      <c r="F61" s="7">
        <v>8</v>
      </c>
      <c r="G61" s="7">
        <v>1</v>
      </c>
      <c r="H61" s="19">
        <f t="shared" si="14"/>
        <v>8.827105263157895</v>
      </c>
    </row>
    <row r="62" spans="1:8" ht="14.25">
      <c r="A62" s="43"/>
      <c r="B62" s="2" t="s">
        <v>70</v>
      </c>
      <c r="C62" s="2">
        <v>0.01</v>
      </c>
      <c r="D62" s="5">
        <v>0.2</v>
      </c>
      <c r="E62" s="16">
        <v>0.07894736842105264</v>
      </c>
      <c r="F62" s="7">
        <v>3</v>
      </c>
      <c r="G62" s="7"/>
      <c r="H62" s="19">
        <f t="shared" si="14"/>
        <v>3.2889473684210526</v>
      </c>
    </row>
    <row r="63" spans="1:8" ht="14.25">
      <c r="A63" s="43"/>
      <c r="B63" s="2" t="s">
        <v>71</v>
      </c>
      <c r="C63" s="2">
        <v>0.02</v>
      </c>
      <c r="D63" s="5">
        <v>0.3</v>
      </c>
      <c r="E63" s="16">
        <v>0.11842105263157894</v>
      </c>
      <c r="F63" s="7">
        <v>5</v>
      </c>
      <c r="G63" s="7">
        <v>1</v>
      </c>
      <c r="H63" s="19">
        <f t="shared" si="14"/>
        <v>5.438421052631579</v>
      </c>
    </row>
    <row r="64" spans="1:8" ht="14.25">
      <c r="A64" s="43"/>
      <c r="B64" s="2" t="s">
        <v>72</v>
      </c>
      <c r="C64" s="2">
        <v>0.03</v>
      </c>
      <c r="D64" s="5">
        <v>0.25</v>
      </c>
      <c r="E64" s="16">
        <v>0.09868421052631579</v>
      </c>
      <c r="F64" s="7">
        <v>4</v>
      </c>
      <c r="G64" s="7">
        <v>1</v>
      </c>
      <c r="H64" s="19">
        <f t="shared" si="14"/>
        <v>4.378684210526316</v>
      </c>
    </row>
    <row r="65" spans="1:8" ht="14.25">
      <c r="A65" s="43"/>
      <c r="B65" s="2" t="s">
        <v>77</v>
      </c>
      <c r="C65" s="2">
        <f aca="true" t="shared" si="15" ref="C65:H65">SUM(C59:C64)</f>
        <v>0.3400000000000001</v>
      </c>
      <c r="D65" s="5">
        <v>3.8</v>
      </c>
      <c r="E65" s="16">
        <v>1.5</v>
      </c>
      <c r="F65" s="7">
        <v>50</v>
      </c>
      <c r="G65" s="7">
        <f t="shared" si="15"/>
        <v>15</v>
      </c>
      <c r="H65" s="2">
        <f t="shared" si="15"/>
        <v>55.64</v>
      </c>
    </row>
    <row r="66" spans="1:8" ht="18.75" customHeight="1">
      <c r="A66" s="1" t="s">
        <v>8</v>
      </c>
      <c r="B66" s="1"/>
      <c r="C66" s="1">
        <f aca="true" t="shared" si="16" ref="C66:H66">C6+C10+C14+C22+C29+C37+C45+C53+C58+C65</f>
        <v>5.999999999999999</v>
      </c>
      <c r="D66" s="13">
        <v>60</v>
      </c>
      <c r="E66" s="17">
        <v>40</v>
      </c>
      <c r="F66" s="8">
        <v>928</v>
      </c>
      <c r="G66" s="8">
        <f t="shared" si="16"/>
        <v>350.01724137931035</v>
      </c>
      <c r="H66" s="8">
        <f t="shared" si="16"/>
        <v>1034</v>
      </c>
    </row>
  </sheetData>
  <mergeCells count="11">
    <mergeCell ref="A46:A53"/>
    <mergeCell ref="A54:A58"/>
    <mergeCell ref="A59:A65"/>
    <mergeCell ref="A15:A22"/>
    <mergeCell ref="A23:A29"/>
    <mergeCell ref="A30:A37"/>
    <mergeCell ref="A38:A45"/>
    <mergeCell ref="A3:A6"/>
    <mergeCell ref="A7:A10"/>
    <mergeCell ref="A11:A14"/>
    <mergeCell ref="B1:H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C7" sqref="C7"/>
    </sheetView>
  </sheetViews>
  <sheetFormatPr defaultColWidth="9.00390625" defaultRowHeight="14.25"/>
  <cols>
    <col min="2" max="2" width="8.625" style="0" customWidth="1"/>
    <col min="3" max="3" width="31.875" style="0" customWidth="1"/>
    <col min="5" max="5" width="13.75390625" style="0" customWidth="1"/>
  </cols>
  <sheetData>
    <row r="1" spans="1:5" ht="21" customHeight="1">
      <c r="A1" s="47" t="s">
        <v>220</v>
      </c>
      <c r="B1" s="29"/>
      <c r="C1" s="29"/>
      <c r="D1" s="29"/>
      <c r="E1" s="29"/>
    </row>
    <row r="2" spans="1:5" ht="15" customHeight="1">
      <c r="A2" s="21" t="s">
        <v>79</v>
      </c>
      <c r="B2" s="21" t="s">
        <v>80</v>
      </c>
      <c r="C2" s="21" t="s">
        <v>81</v>
      </c>
      <c r="D2" s="21" t="s">
        <v>82</v>
      </c>
      <c r="E2" s="21" t="s">
        <v>83</v>
      </c>
    </row>
    <row r="3" spans="1:5" ht="15" customHeight="1">
      <c r="A3" s="35" t="s">
        <v>84</v>
      </c>
      <c r="B3" s="22" t="s">
        <v>85</v>
      </c>
      <c r="C3" s="22" t="s">
        <v>86</v>
      </c>
      <c r="D3" s="22" t="s">
        <v>87</v>
      </c>
      <c r="E3" s="22">
        <v>13830065248</v>
      </c>
    </row>
    <row r="4" spans="1:5" ht="15" customHeight="1">
      <c r="A4" s="35"/>
      <c r="B4" s="22" t="s">
        <v>85</v>
      </c>
      <c r="C4" s="22" t="s">
        <v>88</v>
      </c>
      <c r="D4" s="22" t="s">
        <v>89</v>
      </c>
      <c r="E4" s="22">
        <v>15193064939</v>
      </c>
    </row>
    <row r="5" spans="1:5" ht="15" customHeight="1">
      <c r="A5" s="35"/>
      <c r="B5" s="22" t="s">
        <v>85</v>
      </c>
      <c r="C5" s="22" t="s">
        <v>90</v>
      </c>
      <c r="D5" s="22" t="s">
        <v>91</v>
      </c>
      <c r="E5" s="22">
        <v>13884223815</v>
      </c>
    </row>
    <row r="6" spans="1:5" ht="15" customHeight="1">
      <c r="A6" s="35" t="s">
        <v>92</v>
      </c>
      <c r="B6" s="22" t="s">
        <v>1</v>
      </c>
      <c r="C6" s="22" t="s">
        <v>93</v>
      </c>
      <c r="D6" s="22" t="s">
        <v>94</v>
      </c>
      <c r="E6" s="23">
        <v>18909320589</v>
      </c>
    </row>
    <row r="7" spans="1:5" ht="15" customHeight="1">
      <c r="A7" s="35"/>
      <c r="B7" s="22" t="s">
        <v>1</v>
      </c>
      <c r="C7" s="22" t="s">
        <v>95</v>
      </c>
      <c r="D7" s="22" t="s">
        <v>96</v>
      </c>
      <c r="E7" s="23">
        <v>13389320003</v>
      </c>
    </row>
    <row r="8" spans="1:5" ht="15" customHeight="1">
      <c r="A8" s="35"/>
      <c r="B8" s="22" t="s">
        <v>1</v>
      </c>
      <c r="C8" s="22" t="s">
        <v>97</v>
      </c>
      <c r="D8" s="22" t="s">
        <v>98</v>
      </c>
      <c r="E8" s="22">
        <v>13993208856</v>
      </c>
    </row>
    <row r="9" spans="1:5" ht="15" customHeight="1">
      <c r="A9" s="35"/>
      <c r="B9" s="22" t="s">
        <v>1</v>
      </c>
      <c r="C9" s="22" t="s">
        <v>99</v>
      </c>
      <c r="D9" s="22" t="s">
        <v>100</v>
      </c>
      <c r="E9" s="22">
        <v>15101781182</v>
      </c>
    </row>
    <row r="10" spans="1:5" ht="15" customHeight="1">
      <c r="A10" s="35"/>
      <c r="B10" s="22" t="s">
        <v>1</v>
      </c>
      <c r="C10" s="22" t="s">
        <v>101</v>
      </c>
      <c r="D10" s="22" t="s">
        <v>102</v>
      </c>
      <c r="E10" s="22">
        <v>13830291356</v>
      </c>
    </row>
    <row r="11" spans="1:5" ht="15" customHeight="1">
      <c r="A11" s="35"/>
      <c r="B11" s="22" t="s">
        <v>1</v>
      </c>
      <c r="C11" s="22" t="s">
        <v>103</v>
      </c>
      <c r="D11" s="22" t="s">
        <v>104</v>
      </c>
      <c r="E11" s="22">
        <v>13993208750</v>
      </c>
    </row>
    <row r="12" spans="1:5" ht="15" customHeight="1">
      <c r="A12" s="35"/>
      <c r="B12" s="22" t="s">
        <v>1</v>
      </c>
      <c r="C12" s="22" t="s">
        <v>105</v>
      </c>
      <c r="D12" s="22" t="s">
        <v>106</v>
      </c>
      <c r="E12" s="22">
        <v>13830293559</v>
      </c>
    </row>
    <row r="13" spans="1:5" ht="15" customHeight="1">
      <c r="A13" s="35"/>
      <c r="B13" s="22" t="s">
        <v>1</v>
      </c>
      <c r="C13" s="22" t="s">
        <v>107</v>
      </c>
      <c r="D13" s="22" t="s">
        <v>108</v>
      </c>
      <c r="E13" s="22">
        <v>13809320361</v>
      </c>
    </row>
    <row r="14" spans="1:5" ht="15" customHeight="1">
      <c r="A14" s="35"/>
      <c r="B14" s="22" t="s">
        <v>1</v>
      </c>
      <c r="C14" s="22" t="s">
        <v>109</v>
      </c>
      <c r="D14" s="22" t="s">
        <v>110</v>
      </c>
      <c r="E14" s="22">
        <v>9328260616</v>
      </c>
    </row>
    <row r="15" spans="1:5" ht="15" customHeight="1">
      <c r="A15" s="35"/>
      <c r="B15" s="23" t="s">
        <v>1</v>
      </c>
      <c r="C15" s="22" t="s">
        <v>111</v>
      </c>
      <c r="D15" s="22" t="s">
        <v>112</v>
      </c>
      <c r="E15" s="22">
        <v>18009322256</v>
      </c>
    </row>
    <row r="16" spans="1:5" ht="15" customHeight="1">
      <c r="A16" s="35"/>
      <c r="B16" s="22" t="s">
        <v>1</v>
      </c>
      <c r="C16" s="22" t="s">
        <v>113</v>
      </c>
      <c r="D16" s="22" t="s">
        <v>114</v>
      </c>
      <c r="E16" s="22">
        <v>18993210251</v>
      </c>
    </row>
    <row r="17" spans="1:5" ht="15" customHeight="1">
      <c r="A17" s="35"/>
      <c r="B17" s="22" t="s">
        <v>1</v>
      </c>
      <c r="C17" s="22" t="s">
        <v>115</v>
      </c>
      <c r="D17" s="22" t="s">
        <v>116</v>
      </c>
      <c r="E17" s="22">
        <v>13150109410</v>
      </c>
    </row>
    <row r="18" spans="1:5" ht="15" customHeight="1">
      <c r="A18" s="35"/>
      <c r="B18" s="22" t="s">
        <v>1</v>
      </c>
      <c r="C18" s="22" t="s">
        <v>117</v>
      </c>
      <c r="D18" s="22" t="s">
        <v>118</v>
      </c>
      <c r="E18" s="22" t="s">
        <v>119</v>
      </c>
    </row>
    <row r="19" spans="1:5" ht="15" customHeight="1">
      <c r="A19" s="35"/>
      <c r="B19" s="22" t="s">
        <v>120</v>
      </c>
      <c r="C19" s="23" t="s">
        <v>121</v>
      </c>
      <c r="D19" s="24" t="s">
        <v>122</v>
      </c>
      <c r="E19" s="24">
        <v>13993263919</v>
      </c>
    </row>
    <row r="20" spans="1:5" ht="15" customHeight="1">
      <c r="A20" s="35"/>
      <c r="B20" s="22" t="s">
        <v>123</v>
      </c>
      <c r="C20" s="22" t="s">
        <v>124</v>
      </c>
      <c r="D20" s="22" t="s">
        <v>125</v>
      </c>
      <c r="E20" s="22">
        <v>13919025341</v>
      </c>
    </row>
    <row r="21" spans="1:5" ht="15" customHeight="1">
      <c r="A21" s="35"/>
      <c r="B21" s="22" t="s">
        <v>123</v>
      </c>
      <c r="C21" s="23" t="s">
        <v>126</v>
      </c>
      <c r="D21" s="24" t="s">
        <v>127</v>
      </c>
      <c r="E21" s="24" t="s">
        <v>128</v>
      </c>
    </row>
    <row r="22" spans="1:5" ht="15" customHeight="1">
      <c r="A22" s="35"/>
      <c r="B22" s="22" t="s">
        <v>123</v>
      </c>
      <c r="C22" s="22" t="s">
        <v>129</v>
      </c>
      <c r="D22" s="22" t="s">
        <v>130</v>
      </c>
      <c r="E22" s="22">
        <v>15025830215</v>
      </c>
    </row>
    <row r="23" spans="1:5" ht="15" customHeight="1">
      <c r="A23" s="35"/>
      <c r="B23" s="22" t="s">
        <v>123</v>
      </c>
      <c r="C23" s="22" t="s">
        <v>131</v>
      </c>
      <c r="D23" s="22" t="s">
        <v>132</v>
      </c>
      <c r="E23" s="22">
        <v>15825826085</v>
      </c>
    </row>
    <row r="24" spans="1:5" ht="15" customHeight="1">
      <c r="A24" s="35"/>
      <c r="B24" s="22" t="s">
        <v>133</v>
      </c>
      <c r="C24" s="22" t="s">
        <v>134</v>
      </c>
      <c r="D24" s="22" t="s">
        <v>135</v>
      </c>
      <c r="E24" s="22">
        <v>18993163596</v>
      </c>
    </row>
    <row r="25" spans="1:5" ht="15" customHeight="1">
      <c r="A25" s="35"/>
      <c r="B25" s="22" t="s">
        <v>133</v>
      </c>
      <c r="C25" s="22" t="s">
        <v>136</v>
      </c>
      <c r="D25" s="22" t="s">
        <v>137</v>
      </c>
      <c r="E25" s="22">
        <v>13830278318</v>
      </c>
    </row>
    <row r="26" spans="1:5" ht="15" customHeight="1">
      <c r="A26" s="22" t="s">
        <v>138</v>
      </c>
      <c r="B26" s="22" t="s">
        <v>5</v>
      </c>
      <c r="C26" s="22" t="s">
        <v>139</v>
      </c>
      <c r="D26" s="22" t="s">
        <v>140</v>
      </c>
      <c r="E26" s="22">
        <v>13993429683</v>
      </c>
    </row>
    <row r="27" spans="1:5" ht="15" customHeight="1">
      <c r="A27" s="35" t="s">
        <v>141</v>
      </c>
      <c r="B27" s="22" t="s">
        <v>142</v>
      </c>
      <c r="C27" s="22" t="s">
        <v>143</v>
      </c>
      <c r="D27" s="22" t="s">
        <v>144</v>
      </c>
      <c r="E27" s="23">
        <v>13519366809</v>
      </c>
    </row>
    <row r="28" spans="1:5" ht="15" customHeight="1">
      <c r="A28" s="35"/>
      <c r="B28" s="22" t="s">
        <v>142</v>
      </c>
      <c r="C28" s="22" t="s">
        <v>145</v>
      </c>
      <c r="D28" s="22" t="s">
        <v>146</v>
      </c>
      <c r="E28" s="22">
        <v>18089488137</v>
      </c>
    </row>
    <row r="29" spans="1:5" ht="15" customHeight="1">
      <c r="A29" s="35"/>
      <c r="B29" s="22" t="s">
        <v>147</v>
      </c>
      <c r="C29" s="22" t="s">
        <v>148</v>
      </c>
      <c r="D29" s="22" t="s">
        <v>149</v>
      </c>
      <c r="E29" s="22">
        <v>15025880234</v>
      </c>
    </row>
    <row r="30" spans="1:5" ht="15" customHeight="1">
      <c r="A30" s="35"/>
      <c r="B30" s="22" t="s">
        <v>147</v>
      </c>
      <c r="C30" s="22" t="s">
        <v>150</v>
      </c>
      <c r="D30" s="22" t="s">
        <v>151</v>
      </c>
      <c r="E30" s="22">
        <v>13993661537</v>
      </c>
    </row>
    <row r="31" spans="1:5" ht="15" customHeight="1">
      <c r="A31" s="35" t="s">
        <v>152</v>
      </c>
      <c r="B31" s="22" t="s">
        <v>153</v>
      </c>
      <c r="C31" s="22" t="s">
        <v>154</v>
      </c>
      <c r="D31" s="22" t="s">
        <v>155</v>
      </c>
      <c r="E31" s="22">
        <v>13919392602</v>
      </c>
    </row>
    <row r="32" spans="1:5" ht="15" customHeight="1">
      <c r="A32" s="35"/>
      <c r="B32" s="22" t="s">
        <v>156</v>
      </c>
      <c r="C32" s="22" t="s">
        <v>157</v>
      </c>
      <c r="D32" s="22" t="s">
        <v>158</v>
      </c>
      <c r="E32" s="22" t="s">
        <v>159</v>
      </c>
    </row>
    <row r="33" spans="1:5" ht="15" customHeight="1">
      <c r="A33" s="35"/>
      <c r="B33" s="22" t="s">
        <v>160</v>
      </c>
      <c r="C33" s="22" t="s">
        <v>161</v>
      </c>
      <c r="D33" s="22" t="s">
        <v>162</v>
      </c>
      <c r="E33" s="22" t="s">
        <v>163</v>
      </c>
    </row>
    <row r="34" spans="1:5" ht="15" customHeight="1">
      <c r="A34" s="35"/>
      <c r="B34" s="22" t="s">
        <v>164</v>
      </c>
      <c r="C34" s="22" t="s">
        <v>165</v>
      </c>
      <c r="D34" s="22" t="s">
        <v>166</v>
      </c>
      <c r="E34" s="22" t="s">
        <v>167</v>
      </c>
    </row>
    <row r="35" spans="1:5" ht="15" customHeight="1">
      <c r="A35" s="35" t="s">
        <v>168</v>
      </c>
      <c r="B35" s="22" t="s">
        <v>169</v>
      </c>
      <c r="C35" s="22" t="s">
        <v>170</v>
      </c>
      <c r="D35" s="22" t="s">
        <v>171</v>
      </c>
      <c r="E35" s="22">
        <v>13993904977</v>
      </c>
    </row>
    <row r="36" spans="1:5" ht="15" customHeight="1">
      <c r="A36" s="35"/>
      <c r="B36" s="22" t="s">
        <v>2</v>
      </c>
      <c r="C36" s="23" t="s">
        <v>172</v>
      </c>
      <c r="D36" s="24" t="s">
        <v>173</v>
      </c>
      <c r="E36" s="24">
        <v>13830900606</v>
      </c>
    </row>
    <row r="37" spans="1:5" ht="15" customHeight="1">
      <c r="A37" s="35" t="s">
        <v>174</v>
      </c>
      <c r="B37" s="22" t="s">
        <v>4</v>
      </c>
      <c r="C37" s="22" t="s">
        <v>175</v>
      </c>
      <c r="D37" s="22" t="s">
        <v>176</v>
      </c>
      <c r="E37" s="22">
        <v>13993888272</v>
      </c>
    </row>
    <row r="38" spans="1:5" ht="15" customHeight="1">
      <c r="A38" s="35"/>
      <c r="B38" s="22" t="s">
        <v>4</v>
      </c>
      <c r="C38" s="22" t="s">
        <v>177</v>
      </c>
      <c r="D38" s="22" t="s">
        <v>178</v>
      </c>
      <c r="E38" s="22" t="s">
        <v>179</v>
      </c>
    </row>
    <row r="39" spans="1:5" ht="15" customHeight="1">
      <c r="A39" s="35" t="s">
        <v>180</v>
      </c>
      <c r="B39" s="23" t="s">
        <v>181</v>
      </c>
      <c r="C39" s="22" t="s">
        <v>182</v>
      </c>
      <c r="D39" s="22" t="s">
        <v>183</v>
      </c>
      <c r="E39" s="22" t="s">
        <v>184</v>
      </c>
    </row>
    <row r="40" spans="1:5" ht="15" customHeight="1">
      <c r="A40" s="35"/>
      <c r="B40" s="22" t="s">
        <v>185</v>
      </c>
      <c r="C40" s="23" t="s">
        <v>186</v>
      </c>
      <c r="D40" s="24" t="s">
        <v>187</v>
      </c>
      <c r="E40" s="24" t="s">
        <v>188</v>
      </c>
    </row>
    <row r="41" spans="1:5" ht="15" customHeight="1">
      <c r="A41" s="35" t="s">
        <v>189</v>
      </c>
      <c r="B41" s="22" t="s">
        <v>3</v>
      </c>
      <c r="C41" s="22" t="s">
        <v>190</v>
      </c>
      <c r="D41" s="22" t="s">
        <v>191</v>
      </c>
      <c r="E41" s="22">
        <v>13893577829</v>
      </c>
    </row>
    <row r="42" spans="1:5" ht="15" customHeight="1">
      <c r="A42" s="35"/>
      <c r="B42" s="22" t="s">
        <v>192</v>
      </c>
      <c r="C42" s="22" t="s">
        <v>193</v>
      </c>
      <c r="D42" s="22" t="s">
        <v>194</v>
      </c>
      <c r="E42" s="22">
        <v>15101390699</v>
      </c>
    </row>
    <row r="43" spans="1:5" ht="15" customHeight="1">
      <c r="A43" s="22" t="s">
        <v>195</v>
      </c>
      <c r="B43" s="22" t="s">
        <v>196</v>
      </c>
      <c r="C43" s="22" t="s">
        <v>197</v>
      </c>
      <c r="D43" s="22" t="s">
        <v>198</v>
      </c>
      <c r="E43" s="22">
        <v>13993085161</v>
      </c>
    </row>
  </sheetData>
  <mergeCells count="8">
    <mergeCell ref="A41:A42"/>
    <mergeCell ref="A3:A5"/>
    <mergeCell ref="A6:A25"/>
    <mergeCell ref="A27:A30"/>
    <mergeCell ref="A31:A34"/>
    <mergeCell ref="A35:A36"/>
    <mergeCell ref="A37:A38"/>
    <mergeCell ref="A39:A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9" sqref="G9"/>
    </sheetView>
  </sheetViews>
  <sheetFormatPr defaultColWidth="9.00390625" defaultRowHeight="14.25"/>
  <cols>
    <col min="4" max="4" width="14.75390625" style="0" customWidth="1"/>
    <col min="5" max="5" width="14.375" style="0" customWidth="1"/>
    <col min="6" max="6" width="15.625" style="0" customWidth="1"/>
    <col min="7" max="7" width="18.125" style="0" customWidth="1"/>
    <col min="8" max="8" width="9.75390625" style="0" customWidth="1"/>
    <col min="9" max="9" width="11.875" style="0" customWidth="1"/>
  </cols>
  <sheetData>
    <row r="1" spans="1:10" ht="21">
      <c r="A1" s="48" t="s">
        <v>221</v>
      </c>
      <c r="B1" s="49" t="s">
        <v>222</v>
      </c>
      <c r="C1" s="37"/>
      <c r="D1" s="37"/>
      <c r="E1" s="37"/>
      <c r="F1" s="37"/>
      <c r="G1" s="37"/>
      <c r="H1" s="37"/>
      <c r="I1" s="37"/>
      <c r="J1" s="37"/>
    </row>
    <row r="3" spans="1:10" s="25" customFormat="1" ht="16.5" customHeight="1">
      <c r="A3" s="36" t="s">
        <v>199</v>
      </c>
      <c r="B3" s="36" t="s">
        <v>200</v>
      </c>
      <c r="C3" s="36" t="s">
        <v>201</v>
      </c>
      <c r="D3" s="21" t="s">
        <v>202</v>
      </c>
      <c r="E3" s="21" t="s">
        <v>204</v>
      </c>
      <c r="F3" s="36" t="s">
        <v>206</v>
      </c>
      <c r="G3" s="21" t="s">
        <v>207</v>
      </c>
      <c r="H3" s="36" t="s">
        <v>209</v>
      </c>
      <c r="I3" s="28"/>
      <c r="J3" s="28"/>
    </row>
    <row r="4" spans="1:10" s="25" customFormat="1" ht="17.25" customHeight="1">
      <c r="A4" s="36"/>
      <c r="B4" s="36"/>
      <c r="C4" s="36"/>
      <c r="D4" s="21" t="s">
        <v>203</v>
      </c>
      <c r="E4" s="21" t="s">
        <v>213</v>
      </c>
      <c r="F4" s="36"/>
      <c r="G4" s="21" t="s">
        <v>208</v>
      </c>
      <c r="H4" s="36"/>
      <c r="I4" s="28" t="s">
        <v>210</v>
      </c>
      <c r="J4" s="28" t="s">
        <v>211</v>
      </c>
    </row>
    <row r="5" spans="1:10" ht="19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9.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3" ht="14.25">
      <c r="A18" s="38" t="s">
        <v>212</v>
      </c>
      <c r="B18" s="38"/>
      <c r="C18" s="38"/>
    </row>
  </sheetData>
  <mergeCells count="7">
    <mergeCell ref="H3:H4"/>
    <mergeCell ref="B1:J1"/>
    <mergeCell ref="A18:C18"/>
    <mergeCell ref="A3:A4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5" sqref="E5"/>
    </sheetView>
  </sheetViews>
  <sheetFormatPr defaultColWidth="9.00390625" defaultRowHeight="14.25"/>
  <cols>
    <col min="2" max="2" width="13.75390625" style="0" customWidth="1"/>
    <col min="3" max="3" width="11.375" style="0" customWidth="1"/>
    <col min="4" max="4" width="12.75390625" style="0" customWidth="1"/>
    <col min="5" max="5" width="12.375" style="0" customWidth="1"/>
    <col min="6" max="6" width="19.375" style="0" customWidth="1"/>
    <col min="7" max="7" width="20.00390625" style="0" customWidth="1"/>
    <col min="8" max="8" width="11.875" style="0" customWidth="1"/>
  </cols>
  <sheetData>
    <row r="1" spans="1:8" ht="21">
      <c r="A1" s="48" t="s">
        <v>223</v>
      </c>
      <c r="B1" s="49" t="s">
        <v>224</v>
      </c>
      <c r="C1" s="37"/>
      <c r="D1" s="37"/>
      <c r="E1" s="37"/>
      <c r="F1" s="37"/>
      <c r="G1" s="37"/>
      <c r="H1" s="37"/>
    </row>
    <row r="2" spans="1:8" ht="19.5" customHeight="1">
      <c r="A2" s="39" t="s">
        <v>214</v>
      </c>
      <c r="B2" s="36" t="s">
        <v>200</v>
      </c>
      <c r="C2" s="40" t="s">
        <v>201</v>
      </c>
      <c r="D2" s="33" t="s">
        <v>202</v>
      </c>
      <c r="E2" s="32" t="s">
        <v>204</v>
      </c>
      <c r="F2" s="41" t="s">
        <v>215</v>
      </c>
      <c r="G2" s="39" t="s">
        <v>216</v>
      </c>
      <c r="H2" s="36" t="s">
        <v>217</v>
      </c>
    </row>
    <row r="3" spans="1:8" ht="19.5" customHeight="1">
      <c r="A3" s="39"/>
      <c r="B3" s="36"/>
      <c r="C3" s="40"/>
      <c r="D3" s="34" t="s">
        <v>203</v>
      </c>
      <c r="E3" s="31" t="s">
        <v>205</v>
      </c>
      <c r="F3" s="41"/>
      <c r="G3" s="39"/>
      <c r="H3" s="36"/>
    </row>
    <row r="4" spans="1:8" ht="19.5" customHeight="1">
      <c r="A4" s="30"/>
      <c r="B4" s="30"/>
      <c r="C4" s="30"/>
      <c r="D4" s="30"/>
      <c r="E4" s="30"/>
      <c r="F4" s="30"/>
      <c r="G4" s="30"/>
      <c r="H4" s="30"/>
    </row>
    <row r="5" spans="1:8" ht="19.5" customHeight="1">
      <c r="A5" s="26"/>
      <c r="B5" s="26"/>
      <c r="C5" s="26"/>
      <c r="D5" s="26"/>
      <c r="E5" s="26"/>
      <c r="F5" s="26"/>
      <c r="G5" s="26"/>
      <c r="H5" s="26"/>
    </row>
    <row r="6" spans="1:8" ht="19.5" customHeight="1">
      <c r="A6" s="26"/>
      <c r="B6" s="26"/>
      <c r="C6" s="26"/>
      <c r="D6" s="26"/>
      <c r="E6" s="26"/>
      <c r="F6" s="26"/>
      <c r="G6" s="26"/>
      <c r="H6" s="26"/>
    </row>
    <row r="7" spans="1:8" ht="19.5" customHeight="1">
      <c r="A7" s="26"/>
      <c r="B7" s="26"/>
      <c r="C7" s="26"/>
      <c r="D7" s="26"/>
      <c r="E7" s="26"/>
      <c r="F7" s="26"/>
      <c r="G7" s="26"/>
      <c r="H7" s="26"/>
    </row>
    <row r="8" spans="1:8" ht="19.5" customHeight="1">
      <c r="A8" s="26"/>
      <c r="B8" s="26"/>
      <c r="C8" s="26"/>
      <c r="D8" s="26"/>
      <c r="E8" s="26"/>
      <c r="F8" s="26"/>
      <c r="G8" s="26"/>
      <c r="H8" s="26"/>
    </row>
    <row r="9" spans="1:8" ht="19.5" customHeight="1">
      <c r="A9" s="26"/>
      <c r="B9" s="26"/>
      <c r="C9" s="26"/>
      <c r="D9" s="26"/>
      <c r="E9" s="26"/>
      <c r="F9" s="26"/>
      <c r="G9" s="26"/>
      <c r="H9" s="26"/>
    </row>
    <row r="10" spans="1:8" ht="19.5" customHeight="1">
      <c r="A10" s="26"/>
      <c r="B10" s="26"/>
      <c r="C10" s="26"/>
      <c r="D10" s="26"/>
      <c r="E10" s="26"/>
      <c r="F10" s="26"/>
      <c r="G10" s="26"/>
      <c r="H10" s="26"/>
    </row>
    <row r="11" spans="1:8" ht="19.5" customHeight="1">
      <c r="A11" s="27"/>
      <c r="B11" s="27"/>
      <c r="C11" s="27"/>
      <c r="D11" s="27"/>
      <c r="E11" s="27"/>
      <c r="F11" s="27"/>
      <c r="G11" s="27"/>
      <c r="H11" s="27"/>
    </row>
    <row r="12" spans="1:8" ht="19.5" customHeight="1">
      <c r="A12" s="27"/>
      <c r="B12" s="27"/>
      <c r="C12" s="27"/>
      <c r="D12" s="27"/>
      <c r="E12" s="27"/>
      <c r="F12" s="27"/>
      <c r="G12" s="27"/>
      <c r="H12" s="27"/>
    </row>
    <row r="13" spans="1:8" ht="19.5" customHeight="1">
      <c r="A13" s="27"/>
      <c r="B13" s="27"/>
      <c r="C13" s="27"/>
      <c r="D13" s="27"/>
      <c r="E13" s="27"/>
      <c r="F13" s="27"/>
      <c r="G13" s="27"/>
      <c r="H13" s="27"/>
    </row>
    <row r="14" spans="1:8" ht="19.5" customHeight="1">
      <c r="A14" s="27"/>
      <c r="B14" s="27"/>
      <c r="C14" s="27"/>
      <c r="D14" s="27"/>
      <c r="E14" s="27"/>
      <c r="F14" s="27"/>
      <c r="G14" s="27"/>
      <c r="H14" s="27"/>
    </row>
    <row r="15" spans="1:8" ht="19.5" customHeight="1">
      <c r="A15" s="27"/>
      <c r="B15" s="27"/>
      <c r="C15" s="27"/>
      <c r="D15" s="27"/>
      <c r="E15" s="27"/>
      <c r="F15" s="27"/>
      <c r="G15" s="27"/>
      <c r="H15" s="27"/>
    </row>
    <row r="16" spans="1:8" ht="19.5" customHeight="1">
      <c r="A16" s="27"/>
      <c r="B16" s="27"/>
      <c r="C16" s="27"/>
      <c r="D16" s="27"/>
      <c r="E16" s="27"/>
      <c r="F16" s="27"/>
      <c r="G16" s="27"/>
      <c r="H16" s="27"/>
    </row>
    <row r="17" spans="1:3" ht="14.25">
      <c r="A17" s="38" t="s">
        <v>218</v>
      </c>
      <c r="B17" s="38"/>
      <c r="C17" s="38"/>
    </row>
  </sheetData>
  <mergeCells count="8">
    <mergeCell ref="A17:C17"/>
    <mergeCell ref="G2:G3"/>
    <mergeCell ref="B1:H1"/>
    <mergeCell ref="A2:A3"/>
    <mergeCell ref="B2:B3"/>
    <mergeCell ref="C2:C3"/>
    <mergeCell ref="F2:F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2014-03-03T02:31:08Z</cp:lastPrinted>
  <dcterms:created xsi:type="dcterms:W3CDTF">1996-12-17T01:32:42Z</dcterms:created>
  <dcterms:modified xsi:type="dcterms:W3CDTF">2014-03-03T02:31:08Z</dcterms:modified>
  <cp:category/>
  <cp:version/>
  <cp:contentType/>
  <cp:contentStatus/>
</cp:coreProperties>
</file>